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13" yWindow="65266" windowWidth="12900" windowHeight="8295" activeTab="0"/>
  </bookViews>
  <sheets>
    <sheet name="2" sheetId="1" r:id="rId1"/>
  </sheets>
  <definedNames>
    <definedName name="_xlnm.Print_Area" localSheetId="0">'2'!$A$1:$L$93</definedName>
    <definedName name="_xlnm.Print_Titles" localSheetId="0">'2'!$18:$21</definedName>
  </definedNames>
  <calcPr fullCalcOnLoad="1"/>
</workbook>
</file>

<file path=xl/sharedStrings.xml><?xml version="1.0" encoding="utf-8"?>
<sst xmlns="http://schemas.openxmlformats.org/spreadsheetml/2006/main" count="157" uniqueCount="133">
  <si>
    <t>(data)</t>
  </si>
  <si>
    <t>Eil. Nr.</t>
  </si>
  <si>
    <t>Straipsniai</t>
  </si>
  <si>
    <t xml:space="preserve">Pastabos Nr. </t>
  </si>
  <si>
    <t>A.</t>
  </si>
  <si>
    <t>I.</t>
  </si>
  <si>
    <t>II.</t>
  </si>
  <si>
    <t>II.1</t>
  </si>
  <si>
    <t>II.2</t>
  </si>
  <si>
    <t>II.4</t>
  </si>
  <si>
    <t>III.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</si>
  <si>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</si>
  <si>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</si>
  <si>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</si>
  <si>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</si>
  <si>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</si>
  <si>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</si>
  <si>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</si>
  <si>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</si>
  <si>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</si>
  <si>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V.</t>
  </si>
  <si>
    <t>D.</t>
  </si>
  <si>
    <t>Iš savivaldybės biudžeto</t>
  </si>
  <si>
    <t xml:space="preserve">IV. </t>
  </si>
  <si>
    <t>Investicijos į kontroliuojamus ir asocijuotuosius subjektus</t>
  </si>
  <si>
    <t>(Žemesniojo lygio viešojo sektoriaus subjektų, išskyrus mokesčių fondus ir išteklių fondus, pinigų srautų ataskaitos forma)</t>
  </si>
  <si>
    <t>PINIGŲ SRAUTŲ ATASKAITA</t>
  </si>
  <si>
    <t>Ataskaitinis laikotarpis</t>
  </si>
  <si>
    <t>Praėjęs ataskaitinis laikotarpis</t>
  </si>
  <si>
    <t>PAGRINDINĖS VEIKLOS PINIGŲ SRAUTAI</t>
  </si>
  <si>
    <t>Įplaukos</t>
  </si>
  <si>
    <t>Iš valstybės biudžeto</t>
  </si>
  <si>
    <t>Iš mokesčių</t>
  </si>
  <si>
    <t>Iš socialinių įmokų</t>
  </si>
  <si>
    <t>Gautos palūkanos</t>
  </si>
  <si>
    <t>Kitos įplaukos</t>
  </si>
  <si>
    <t>Pervestos lėšos</t>
  </si>
  <si>
    <t>Į valstybės biudžetą</t>
  </si>
  <si>
    <t>Į savivaldybių biudžetus</t>
  </si>
  <si>
    <t>Asignavimų valdytojų programų vykdytojams</t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</si>
  <si>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</si>
  <si>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</si>
  <si>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</si>
  <si>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</si>
  <si>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</si>
  <si>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</si>
  <si>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</si>
  <si>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</si>
  <si>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</si>
  <si>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</si>
  <si>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</si>
  <si>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</si>
  <si>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</si>
  <si>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Socialinių išmokų</t>
  </si>
  <si>
    <t>Nuomos</t>
  </si>
  <si>
    <t>Kitos išmokos</t>
  </si>
  <si>
    <t>INVESTICINĖS VEIKLOS PINIGŲ SRAUTAI</t>
  </si>
  <si>
    <t>Ilgalaikio finansinio turto įsigijimas</t>
  </si>
  <si>
    <t>Ilgalaikio finansinio turto perleidimas:</t>
  </si>
  <si>
    <t>IV.1</t>
  </si>
  <si>
    <t>IV.2</t>
  </si>
  <si>
    <t>IV.3</t>
  </si>
  <si>
    <t>IV.4</t>
  </si>
  <si>
    <t>VI.</t>
  </si>
  <si>
    <t>VII.</t>
  </si>
  <si>
    <t>VIII.</t>
  </si>
  <si>
    <t>FINANSINĖS VEIKLOS PINIGŲ SRAUTAI</t>
  </si>
  <si>
    <t>Finansinės nuomos (lizingo) įsipareigojimų apmokėjimas</t>
  </si>
  <si>
    <t>Gauti dividendai</t>
  </si>
  <si>
    <t>Kiti finansinės veiklos pinigų srautai</t>
  </si>
  <si>
    <t>Pinigai ir pinigų ekvivalentai ataskaitinio laikotarpio pradžioje</t>
  </si>
  <si>
    <t>Pinigai ir pinigų ekvivalentai ataskaitinio laikotarpio pabaigoje</t>
  </si>
  <si>
    <t>5-ojo VSAFAS „Pinigų srautų ataskaita“</t>
  </si>
  <si>
    <t>Tiesioginiai pinigų srautai</t>
  </si>
  <si>
    <t>3</t>
  </si>
  <si>
    <t>Investicijos į kitą finansinį turtą</t>
  </si>
  <si>
    <t>Ilgalaikio turto (išskyrus finansinį) ir biologinio turto įsigijimas</t>
  </si>
  <si>
    <t>Ilgalaikio turto (išskyrus finansinį) ir biologinio turto perleidimas</t>
  </si>
  <si>
    <t>(viešojo sektoriaus subjekto arba viešojo sektoriaus subjektų grupės pavadinimas)</t>
  </si>
  <si>
    <t>VALIUTOS KURSŲ PASIKEITIMO ĮTAKA PINIGŲ IR PINIGŲ EKVIVALENTŲ LIKUČIUI</t>
  </si>
  <si>
    <t>I.1.</t>
  </si>
  <si>
    <t>I.1.1</t>
  </si>
  <si>
    <t>I.1.2</t>
  </si>
  <si>
    <t>I.1.3</t>
  </si>
  <si>
    <t>I.1.4</t>
  </si>
  <si>
    <t>I.2.</t>
  </si>
  <si>
    <t>ES, užsienio valstybėms ir tarptautinėms organizacijoms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</si>
  <si>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</si>
  <si>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</si>
  <si>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II.3.</t>
  </si>
  <si>
    <t>Už suteiktas paslaugas iš biudžeto</t>
  </si>
  <si>
    <t>Kitų paslaugų įsigijimo</t>
  </si>
  <si>
    <t>Iš kitų šaltinių</t>
  </si>
  <si>
    <t>Ilgalaikių terminuotųjų indėlių (padidėjimas) sumažėjimas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</si>
  <si>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</si>
  <si>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</si>
  <si>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Pinigų ir pinigų ekvivalentų padidėjimas (sumažėjimas)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</si>
  <si>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</si>
  <si>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</si>
  <si>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Iš ES, užsienio valstybių ir tarptautinių organizacijų</t>
  </si>
  <si>
    <t>Už suteiktas paslaugas iš pirkėjų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</si>
  <si>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</si>
  <si>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</si>
  <si>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r>
      <t>II.</t>
    </r>
    <r>
      <rPr>
        <sz val="10"/>
        <rFont val="Times New Roman"/>
        <family val="1"/>
      </rPr>
      <t>6</t>
    </r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</si>
  <si>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</si>
  <si>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Atsargų įsigijimo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</si>
  <si>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</si>
  <si>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</si>
  <si>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</si>
  <si>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</si>
  <si>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</si>
  <si>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Netiesioginiai pinigų srautai</t>
  </si>
  <si>
    <t>Netiesioginiaipinigų srautai</t>
  </si>
  <si>
    <t>Iš viso</t>
  </si>
  <si>
    <t>2 priedas</t>
  </si>
  <si>
    <t xml:space="preserve">               Pateikimo valiuta ir tikslumas: litais arba tūkstančiais litų</t>
  </si>
  <si>
    <r>
      <t>Finansavimo sumos kitoms išlaidoms</t>
    </r>
    <r>
      <rPr>
        <sz val="10"/>
        <rFont val="Times New Roman"/>
        <family val="1"/>
      </rPr>
      <t>:</t>
    </r>
  </si>
  <si>
    <t>1.3.</t>
  </si>
  <si>
    <t>I.4.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</si>
  <si>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</si>
  <si>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</si>
  <si>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</si>
  <si>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</si>
  <si>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KAUNO MIKO PETRAUSKO MUZIKOS MOKYKLA, 190144791, V. KRĖVĖS PR. 54, KAUNAS LT-50401</t>
  </si>
  <si>
    <t>PAGAL 2012 M. GRUODŽIO 31 D. DUOMENIS</t>
  </si>
  <si>
    <r>
      <t xml:space="preserve">2013 M. SAUSIO 28 D  </t>
    </r>
    <r>
      <rPr>
        <sz val="10"/>
        <rFont val="Times New Roman"/>
        <family val="1"/>
      </rPr>
      <t>Nr. 2-4-323</t>
    </r>
  </si>
  <si>
    <t>(viešojo sektoriaus subjekto vadovas arba jo įgaliotas administracijos                            (parašas)</t>
  </si>
  <si>
    <t>(vardas ir pavardė)</t>
  </si>
  <si>
    <t xml:space="preserve">vadovas) </t>
  </si>
  <si>
    <t>(vyriausiasis buhalteris (buhalteris))                                                                               (parašas)</t>
  </si>
  <si>
    <t>DIREKTORIUS                                                                                                                                          OJARAS GRICIJONAS</t>
  </si>
  <si>
    <t>VYR. BUHALTERĖ                                                                                                                                     ILONA ANTANYNIENĖ</t>
  </si>
  <si>
    <t>(parašas)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</si>
</sst>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16" fontId="4" fillId="33" borderId="15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33" borderId="16" xfId="0" applyFont="1" applyFill="1" applyBorder="1" applyAlignment="1" quotePrefix="1">
      <alignment horizontal="left" vertical="center" wrapText="1"/>
    </xf>
    <xf numFmtId="0" fontId="4" fillId="0" borderId="11" xfId="0" applyFont="1" applyBorder="1" applyAlignment="1">
      <alignment/>
    </xf>
    <xf numFmtId="0" fontId="7" fillId="33" borderId="0" xfId="0" applyFont="1" applyFill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2" fillId="33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tabSelected="1" view="pageBreakPreview" zoomScale="95" zoomScaleSheetLayoutView="95" zoomScalePageLayoutView="0" workbookViewId="0" topLeftCell="A84">
      <selection activeCell="H94" sqref="H94"/>
    </sheetView>
  </sheetViews>
  <sheetFormatPr defaultColWidth="9.140625" defaultRowHeight="12.75"/>
  <cols>
    <col min="1" max="1" width="5.8515625" style="9" customWidth="1"/>
    <col min="2" max="3" width="1.28515625" style="10" customWidth="1"/>
    <col min="4" max="4" width="2.7109375" style="10" customWidth="1"/>
    <col min="5" max="5" width="27.140625" style="10" customWidth="1"/>
    <col min="6" max="6" width="8.28125" style="33" customWidth="1"/>
    <col min="7" max="7" width="10.57421875" style="81" customWidth="1"/>
    <col min="8" max="8" width="13.28125" style="9" customWidth="1"/>
    <col min="9" max="9" width="10.7109375" style="9" customWidth="1"/>
    <col min="10" max="10" width="10.8515625" style="9" customWidth="1"/>
    <col min="11" max="11" width="11.8515625" style="9" customWidth="1"/>
    <col min="12" max="12" width="10.7109375" style="9" customWidth="1"/>
    <col min="13" max="16384" width="9.140625" style="9" customWidth="1"/>
  </cols>
  <sheetData>
    <row r="1" spans="1:11" ht="12.75">
      <c r="A1" s="66"/>
      <c r="B1" s="33"/>
      <c r="C1" s="33"/>
      <c r="D1" s="33"/>
      <c r="E1" s="33"/>
      <c r="G1" s="79"/>
      <c r="I1" s="67"/>
      <c r="J1" s="66"/>
      <c r="K1" s="66"/>
    </row>
    <row r="2" spans="7:11" ht="12.75">
      <c r="G2" s="80"/>
      <c r="I2" s="54" t="s">
        <v>72</v>
      </c>
      <c r="J2" s="49"/>
      <c r="K2" s="49"/>
    </row>
    <row r="3" spans="7:11" ht="12.75">
      <c r="G3" s="80"/>
      <c r="I3" s="54" t="s">
        <v>114</v>
      </c>
      <c r="K3" s="49"/>
    </row>
    <row r="5" spans="1:12" ht="12.75" customHeight="1">
      <c r="A5" s="135" t="s">
        <v>25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6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2" ht="12.75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12" ht="12.75" customHeight="1">
      <c r="A8" s="90" t="s">
        <v>78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2.75" customHeight="1">
      <c r="A9" s="134" t="s">
        <v>123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</row>
    <row r="10" spans="1:12" ht="12.75" customHeight="1">
      <c r="A10" s="138" t="s">
        <v>98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2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6" ht="12.75">
      <c r="A12" s="122"/>
      <c r="B12" s="123"/>
      <c r="C12" s="123"/>
      <c r="D12" s="123"/>
      <c r="E12" s="123"/>
      <c r="F12" s="123"/>
    </row>
    <row r="13" spans="1:12" ht="15.75" customHeight="1">
      <c r="A13" s="135" t="s">
        <v>26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2.75" customHeight="1">
      <c r="A14" s="135" t="s">
        <v>124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1" ht="12.75">
      <c r="A15" s="7"/>
      <c r="B15" s="47"/>
      <c r="C15" s="47"/>
      <c r="D15" s="47"/>
      <c r="E15" s="47"/>
      <c r="F15" s="47"/>
      <c r="G15" s="82"/>
      <c r="H15" s="48"/>
      <c r="I15" s="48"/>
      <c r="J15" s="48"/>
      <c r="K15" s="48"/>
    </row>
    <row r="16" spans="1:12" ht="12.75" customHeight="1">
      <c r="A16" s="134" t="s">
        <v>125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 customHeight="1">
      <c r="A17" s="90" t="s">
        <v>0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2.75" customHeight="1">
      <c r="A18" s="7"/>
      <c r="B18" s="8"/>
      <c r="C18" s="8"/>
      <c r="D18" s="8"/>
      <c r="E18" s="8"/>
      <c r="F18" s="91" t="s">
        <v>115</v>
      </c>
      <c r="G18" s="91"/>
      <c r="H18" s="91"/>
      <c r="I18" s="91"/>
      <c r="J18" s="91"/>
      <c r="K18" s="91"/>
      <c r="L18" s="91"/>
    </row>
    <row r="19" spans="1:12" ht="24.75" customHeight="1">
      <c r="A19" s="98" t="s">
        <v>1</v>
      </c>
      <c r="B19" s="100" t="s">
        <v>2</v>
      </c>
      <c r="C19" s="101"/>
      <c r="D19" s="101"/>
      <c r="E19" s="102"/>
      <c r="F19" s="136" t="s">
        <v>3</v>
      </c>
      <c r="G19" s="95" t="s">
        <v>27</v>
      </c>
      <c r="H19" s="96"/>
      <c r="I19" s="97"/>
      <c r="J19" s="95" t="s">
        <v>28</v>
      </c>
      <c r="K19" s="96"/>
      <c r="L19" s="97"/>
    </row>
    <row r="20" spans="1:12" ht="38.25">
      <c r="A20" s="99"/>
      <c r="B20" s="103"/>
      <c r="C20" s="104"/>
      <c r="D20" s="104"/>
      <c r="E20" s="105"/>
      <c r="F20" s="137"/>
      <c r="G20" s="3" t="s">
        <v>73</v>
      </c>
      <c r="H20" s="1" t="s">
        <v>111</v>
      </c>
      <c r="I20" s="68" t="s">
        <v>113</v>
      </c>
      <c r="J20" s="1" t="s">
        <v>73</v>
      </c>
      <c r="K20" s="1" t="s">
        <v>112</v>
      </c>
      <c r="L20" s="68" t="s">
        <v>113</v>
      </c>
    </row>
    <row r="21" spans="1:12" ht="12.75" customHeight="1">
      <c r="A21" s="3">
        <v>1</v>
      </c>
      <c r="B21" s="92">
        <v>2</v>
      </c>
      <c r="C21" s="93"/>
      <c r="D21" s="93"/>
      <c r="E21" s="94"/>
      <c r="F21" s="2" t="s">
        <v>74</v>
      </c>
      <c r="G21" s="3">
        <v>4</v>
      </c>
      <c r="H21" s="1">
        <v>5</v>
      </c>
      <c r="I21" s="1">
        <v>6</v>
      </c>
      <c r="J21" s="69">
        <v>7</v>
      </c>
      <c r="K21" s="69">
        <v>8</v>
      </c>
      <c r="L21" s="69">
        <v>9</v>
      </c>
    </row>
    <row r="22" spans="1:12" s="10" customFormat="1" ht="24.75" customHeight="1">
      <c r="A22" s="1" t="s">
        <v>4</v>
      </c>
      <c r="B22" s="109" t="s">
        <v>29</v>
      </c>
      <c r="C22" s="110"/>
      <c r="D22" s="107"/>
      <c r="E22" s="108"/>
      <c r="F22" s="4"/>
      <c r="G22" s="83">
        <f>G23-G35-G42</f>
        <v>5925.980000000214</v>
      </c>
      <c r="H22" s="83">
        <f>H23-H35-H42</f>
        <v>0</v>
      </c>
      <c r="I22" s="76">
        <f>I23-I42-I35</f>
        <v>5925.980000000214</v>
      </c>
      <c r="J22" s="76">
        <f>J23-J35-J42</f>
        <v>4520.299999999814</v>
      </c>
      <c r="K22" s="11"/>
      <c r="L22" s="76">
        <f>L23-L35-L42</f>
        <v>4520.299999999814</v>
      </c>
    </row>
    <row r="23" spans="1:12" s="10" customFormat="1" ht="12.75" customHeight="1">
      <c r="A23" s="26" t="s">
        <v>5</v>
      </c>
      <c r="B23" s="63" t="s">
        <v>30</v>
      </c>
      <c r="C23" s="50"/>
      <c r="D23" s="12"/>
      <c r="E23" s="13"/>
      <c r="F23" s="4"/>
      <c r="G23" s="84">
        <f>G24+G32+G31+G34</f>
        <v>2015288.48</v>
      </c>
      <c r="H23" s="84">
        <f>H24+H32+H31+H34</f>
        <v>921.22</v>
      </c>
      <c r="I23" s="84">
        <f>I24+I32+I31+I34</f>
        <v>2016209.7</v>
      </c>
      <c r="J23" s="75">
        <f>J24+J32+J31+J34</f>
        <v>1951638.3099999998</v>
      </c>
      <c r="K23" s="11"/>
      <c r="L23" s="75">
        <f>L24+L32+L31+L34</f>
        <v>1951638.3099999998</v>
      </c>
    </row>
    <row r="24" spans="1:12" s="10" customFormat="1" ht="15">
      <c r="A24" s="26" t="s">
        <v>80</v>
      </c>
      <c r="B24" s="60"/>
      <c r="C24" s="51" t="s">
        <v>116</v>
      </c>
      <c r="D24" s="61"/>
      <c r="E24" s="30"/>
      <c r="F24" s="25"/>
      <c r="G24" s="84">
        <f>G25+G26+G28</f>
        <v>1644191.27</v>
      </c>
      <c r="H24" s="84">
        <f>H25+H26+H28</f>
        <v>0</v>
      </c>
      <c r="I24" s="75">
        <f>I25+I26+I28</f>
        <v>1644191.27</v>
      </c>
      <c r="J24" s="75">
        <f>J25+J26+J28</f>
        <v>1647024.0599999998</v>
      </c>
      <c r="K24" s="11"/>
      <c r="L24" s="75">
        <f>L25+L26+L28</f>
        <v>1647024.0599999998</v>
      </c>
    </row>
    <row r="25" spans="1:12" s="10" customFormat="1" ht="12.75" customHeight="1">
      <c r="A25" s="18" t="s">
        <v>81</v>
      </c>
      <c r="B25" s="6"/>
      <c r="C25" s="19"/>
      <c r="D25" s="34" t="s">
        <v>31</v>
      </c>
      <c r="E25" s="20"/>
      <c r="F25" s="21"/>
      <c r="G25" s="84">
        <v>46000</v>
      </c>
      <c r="H25" s="11"/>
      <c r="I25" s="75">
        <f>G25</f>
        <v>46000</v>
      </c>
      <c r="J25" s="75">
        <v>20688.63</v>
      </c>
      <c r="K25" s="11"/>
      <c r="L25" s="75">
        <v>20688.63</v>
      </c>
    </row>
    <row r="26" spans="1:12" s="10" customFormat="1" ht="12.75" customHeight="1">
      <c r="A26" s="18" t="s">
        <v>82</v>
      </c>
      <c r="B26" s="6"/>
      <c r="C26" s="19"/>
      <c r="D26" s="34" t="s">
        <v>22</v>
      </c>
      <c r="E26" s="25"/>
      <c r="F26" s="35"/>
      <c r="G26" s="84">
        <v>1595834.03</v>
      </c>
      <c r="H26" s="11"/>
      <c r="I26" s="75">
        <f>G26</f>
        <v>1595834.03</v>
      </c>
      <c r="J26" s="75">
        <v>1624656.25</v>
      </c>
      <c r="K26" s="11"/>
      <c r="L26" s="75">
        <v>1624656.25</v>
      </c>
    </row>
    <row r="27" spans="1:12" s="10" customFormat="1" ht="27" customHeight="1">
      <c r="A27" s="18" t="s">
        <v>83</v>
      </c>
      <c r="B27" s="6"/>
      <c r="C27" s="19"/>
      <c r="D27" s="112" t="s">
        <v>99</v>
      </c>
      <c r="E27" s="117"/>
      <c r="F27" s="35"/>
      <c r="G27" s="85"/>
      <c r="H27" s="11"/>
      <c r="I27" s="11"/>
      <c r="J27" s="11"/>
      <c r="K27" s="11"/>
      <c r="L27" s="11"/>
    </row>
    <row r="28" spans="1:12" s="10" customFormat="1" ht="12.75" customHeight="1">
      <c r="A28" s="18" t="s">
        <v>84</v>
      </c>
      <c r="B28" s="6"/>
      <c r="C28" s="37" t="s">
        <v>92</v>
      </c>
      <c r="D28" s="64"/>
      <c r="E28" s="65"/>
      <c r="F28" s="36"/>
      <c r="G28" s="84">
        <v>2357.24</v>
      </c>
      <c r="H28" s="11"/>
      <c r="I28" s="75">
        <f>G28</f>
        <v>2357.24</v>
      </c>
      <c r="J28" s="75">
        <v>1679.18</v>
      </c>
      <c r="K28" s="11"/>
      <c r="L28" s="75">
        <v>1679.18</v>
      </c>
    </row>
    <row r="29" spans="1:12" s="10" customFormat="1" ht="12.75" customHeight="1">
      <c r="A29" s="18" t="s">
        <v>85</v>
      </c>
      <c r="B29" s="6"/>
      <c r="C29" s="23" t="s">
        <v>32</v>
      </c>
      <c r="D29" s="74"/>
      <c r="E29" s="65"/>
      <c r="F29" s="36"/>
      <c r="G29" s="85"/>
      <c r="H29" s="11"/>
      <c r="I29" s="75"/>
      <c r="J29" s="11"/>
      <c r="K29" s="11"/>
      <c r="L29" s="11"/>
    </row>
    <row r="30" spans="1:12" s="10" customFormat="1" ht="12.75" customHeight="1">
      <c r="A30" s="46" t="s">
        <v>117</v>
      </c>
      <c r="B30" s="22"/>
      <c r="C30" s="70" t="s">
        <v>33</v>
      </c>
      <c r="D30" s="71"/>
      <c r="E30" s="41"/>
      <c r="F30" s="36"/>
      <c r="G30" s="85"/>
      <c r="H30" s="11"/>
      <c r="I30" s="75"/>
      <c r="J30" s="11"/>
      <c r="K30" s="11"/>
      <c r="L30" s="11"/>
    </row>
    <row r="31" spans="1:12" s="10" customFormat="1" ht="12.75" customHeight="1">
      <c r="A31" s="18" t="s">
        <v>118</v>
      </c>
      <c r="B31" s="6"/>
      <c r="C31" s="51" t="s">
        <v>100</v>
      </c>
      <c r="D31" s="51"/>
      <c r="E31" s="20"/>
      <c r="F31" s="36"/>
      <c r="G31" s="84">
        <v>174207.25</v>
      </c>
      <c r="H31" s="11"/>
      <c r="I31" s="75">
        <f>G31</f>
        <v>174207.25</v>
      </c>
      <c r="J31" s="75">
        <v>142030.84</v>
      </c>
      <c r="K31" s="11"/>
      <c r="L31" s="75">
        <v>142030.84</v>
      </c>
    </row>
    <row r="32" spans="1:12" s="10" customFormat="1" ht="12.75" customHeight="1">
      <c r="A32" s="18" t="s">
        <v>119</v>
      </c>
      <c r="B32" s="6"/>
      <c r="C32" s="51" t="s">
        <v>90</v>
      </c>
      <c r="D32" s="58"/>
      <c r="E32" s="59"/>
      <c r="F32" s="36"/>
      <c r="G32" s="84">
        <v>196889.96</v>
      </c>
      <c r="H32" s="11"/>
      <c r="I32" s="75">
        <f>G32</f>
        <v>196889.96</v>
      </c>
      <c r="J32" s="75">
        <v>161083.41</v>
      </c>
      <c r="K32" s="11"/>
      <c r="L32" s="75">
        <v>161083.41</v>
      </c>
    </row>
    <row r="33" spans="1:12" s="10" customFormat="1" ht="12.75" customHeight="1">
      <c r="A33" s="18" t="s">
        <v>120</v>
      </c>
      <c r="B33" s="6"/>
      <c r="C33" s="51" t="s">
        <v>34</v>
      </c>
      <c r="D33" s="51"/>
      <c r="E33" s="20"/>
      <c r="F33" s="36"/>
      <c r="G33" s="85"/>
      <c r="H33" s="11"/>
      <c r="I33" s="75"/>
      <c r="J33" s="11"/>
      <c r="K33" s="11"/>
      <c r="L33" s="11"/>
    </row>
    <row r="34" spans="1:12" s="10" customFormat="1" ht="12.75" customHeight="1">
      <c r="A34" s="18" t="s">
        <v>121</v>
      </c>
      <c r="B34" s="6"/>
      <c r="C34" s="51" t="s">
        <v>35</v>
      </c>
      <c r="D34" s="51"/>
      <c r="E34" s="20"/>
      <c r="F34" s="36">
        <v>17</v>
      </c>
      <c r="G34" s="84"/>
      <c r="H34" s="11">
        <v>921.22</v>
      </c>
      <c r="I34" s="75">
        <f>G34+H34</f>
        <v>921.22</v>
      </c>
      <c r="J34" s="75">
        <v>1500</v>
      </c>
      <c r="K34" s="11"/>
      <c r="L34" s="75">
        <v>1500</v>
      </c>
    </row>
    <row r="35" spans="1:12" s="10" customFormat="1" ht="12.75" customHeight="1">
      <c r="A35" s="26" t="s">
        <v>6</v>
      </c>
      <c r="B35" s="15" t="s">
        <v>36</v>
      </c>
      <c r="C35" s="16"/>
      <c r="D35" s="16"/>
      <c r="E35" s="17"/>
      <c r="F35" s="36"/>
      <c r="G35" s="84">
        <f>G36+G37+G38+G39+G40+G41</f>
        <v>172536.75</v>
      </c>
      <c r="H35" s="84">
        <f>H36+H37+H38+H39+H40+H41</f>
        <v>0</v>
      </c>
      <c r="I35" s="75">
        <f>I36+I37+I38+I39+I40+I41</f>
        <v>172536.75</v>
      </c>
      <c r="J35" s="75">
        <f>J36+J37+J38+J39+J40+J41</f>
        <v>141930.84</v>
      </c>
      <c r="K35" s="11"/>
      <c r="L35" s="75">
        <f>L36+L37+L38+L39+L40+L41</f>
        <v>141930.84</v>
      </c>
    </row>
    <row r="36" spans="1:12" s="10" customFormat="1" ht="12.75" customHeight="1">
      <c r="A36" s="18" t="s">
        <v>7</v>
      </c>
      <c r="B36" s="6"/>
      <c r="C36" s="34" t="s">
        <v>37</v>
      </c>
      <c r="D36" s="34"/>
      <c r="E36" s="25"/>
      <c r="F36" s="35"/>
      <c r="G36" s="85"/>
      <c r="H36" s="11"/>
      <c r="I36" s="75">
        <f>G36</f>
        <v>0</v>
      </c>
      <c r="J36" s="11"/>
      <c r="K36" s="11"/>
      <c r="L36" s="11"/>
    </row>
    <row r="37" spans="1:12" s="10" customFormat="1" ht="12.75" customHeight="1">
      <c r="A37" s="18" t="s">
        <v>8</v>
      </c>
      <c r="B37" s="6"/>
      <c r="C37" s="34" t="s">
        <v>38</v>
      </c>
      <c r="D37" s="34"/>
      <c r="E37" s="25"/>
      <c r="F37" s="35"/>
      <c r="G37" s="84">
        <v>172536.75</v>
      </c>
      <c r="H37" s="11"/>
      <c r="I37" s="75">
        <f>G37</f>
        <v>172536.75</v>
      </c>
      <c r="J37" s="75">
        <v>141644.59</v>
      </c>
      <c r="K37" s="11"/>
      <c r="L37" s="75">
        <v>141644.59</v>
      </c>
    </row>
    <row r="38" spans="1:12" s="10" customFormat="1" ht="24.75" customHeight="1">
      <c r="A38" s="18" t="s">
        <v>89</v>
      </c>
      <c r="B38" s="6"/>
      <c r="C38" s="112" t="s">
        <v>86</v>
      </c>
      <c r="D38" s="116"/>
      <c r="E38" s="117"/>
      <c r="F38" s="35"/>
      <c r="G38" s="85"/>
      <c r="H38" s="11"/>
      <c r="I38" s="11"/>
      <c r="J38" s="11"/>
      <c r="K38" s="11"/>
      <c r="L38" s="11"/>
    </row>
    <row r="39" spans="1:12" s="10" customFormat="1" ht="12.75" customHeight="1">
      <c r="A39" s="18" t="s">
        <v>9</v>
      </c>
      <c r="B39" s="6"/>
      <c r="C39" s="23" t="s">
        <v>101</v>
      </c>
      <c r="D39" s="38"/>
      <c r="E39" s="24"/>
      <c r="F39" s="35"/>
      <c r="G39" s="85"/>
      <c r="H39" s="11"/>
      <c r="I39" s="11"/>
      <c r="J39" s="11"/>
      <c r="K39" s="11"/>
      <c r="L39" s="11"/>
    </row>
    <row r="40" spans="1:12" s="10" customFormat="1" ht="24.75" customHeight="1">
      <c r="A40" s="18" t="s">
        <v>102</v>
      </c>
      <c r="B40" s="6"/>
      <c r="C40" s="112" t="s">
        <v>39</v>
      </c>
      <c r="D40" s="107"/>
      <c r="E40" s="108"/>
      <c r="F40" s="35"/>
      <c r="G40" s="85"/>
      <c r="H40" s="11"/>
      <c r="I40" s="11"/>
      <c r="J40" s="11"/>
      <c r="K40" s="11"/>
      <c r="L40" s="11"/>
    </row>
    <row r="41" spans="1:12" s="10" customFormat="1" ht="12.75" customHeight="1">
      <c r="A41" s="18" t="s">
        <v>103</v>
      </c>
      <c r="B41" s="6"/>
      <c r="C41" s="34" t="s">
        <v>40</v>
      </c>
      <c r="D41" s="34"/>
      <c r="E41" s="25"/>
      <c r="F41" s="36"/>
      <c r="G41" s="84"/>
      <c r="H41" s="11"/>
      <c r="I41" s="75">
        <f>G41</f>
        <v>0</v>
      </c>
      <c r="J41" s="75">
        <v>286.25</v>
      </c>
      <c r="K41" s="11"/>
      <c r="L41" s="75">
        <v>286.25</v>
      </c>
    </row>
    <row r="42" spans="1:12" s="10" customFormat="1" ht="12.75" customHeight="1">
      <c r="A42" s="26" t="s">
        <v>10</v>
      </c>
      <c r="B42" s="15" t="s">
        <v>41</v>
      </c>
      <c r="C42" s="16"/>
      <c r="D42" s="16"/>
      <c r="E42" s="17"/>
      <c r="F42" s="36"/>
      <c r="G42" s="84">
        <f>SUM(G43:G54)</f>
        <v>1836825.7499999998</v>
      </c>
      <c r="H42" s="84">
        <f>SUM(H43:H54)</f>
        <v>921.22</v>
      </c>
      <c r="I42" s="84">
        <f>SUM(I43:I54)</f>
        <v>1837746.9699999997</v>
      </c>
      <c r="J42" s="75">
        <f>SUM(J43:J54)</f>
        <v>1805187.17</v>
      </c>
      <c r="K42" s="11"/>
      <c r="L42" s="75">
        <f>SUM(L43:L54)</f>
        <v>1805187.17</v>
      </c>
    </row>
    <row r="43" spans="1:12" s="10" customFormat="1" ht="12.75" customHeight="1">
      <c r="A43" s="14" t="s">
        <v>11</v>
      </c>
      <c r="B43" s="22"/>
      <c r="C43" s="23" t="s">
        <v>42</v>
      </c>
      <c r="D43" s="55"/>
      <c r="E43" s="55"/>
      <c r="F43" s="39"/>
      <c r="G43" s="84">
        <v>1812173.26</v>
      </c>
      <c r="H43" s="11"/>
      <c r="I43" s="75">
        <f aca="true" t="shared" si="0" ref="I43:I56">G43</f>
        <v>1812173.26</v>
      </c>
      <c r="J43" s="75">
        <v>1732715.65</v>
      </c>
      <c r="K43" s="11"/>
      <c r="L43" s="75">
        <v>1732715.65</v>
      </c>
    </row>
    <row r="44" spans="1:12" s="10" customFormat="1" ht="12.75" customHeight="1">
      <c r="A44" s="14" t="s">
        <v>12</v>
      </c>
      <c r="B44" s="22"/>
      <c r="C44" s="37" t="s">
        <v>43</v>
      </c>
      <c r="D44" s="38"/>
      <c r="E44" s="38"/>
      <c r="F44" s="39"/>
      <c r="G44" s="84">
        <v>9279.56</v>
      </c>
      <c r="H44" s="11"/>
      <c r="I44" s="75">
        <f t="shared" si="0"/>
        <v>9279.56</v>
      </c>
      <c r="J44" s="75">
        <v>42574.29</v>
      </c>
      <c r="K44" s="11"/>
      <c r="L44" s="75">
        <v>42574.29</v>
      </c>
    </row>
    <row r="45" spans="1:12" s="10" customFormat="1" ht="12.75" customHeight="1">
      <c r="A45" s="14" t="s">
        <v>13</v>
      </c>
      <c r="B45" s="22"/>
      <c r="C45" s="37" t="s">
        <v>44</v>
      </c>
      <c r="D45" s="38"/>
      <c r="E45" s="38"/>
      <c r="F45" s="39"/>
      <c r="G45" s="84">
        <v>1468.65</v>
      </c>
      <c r="H45" s="11"/>
      <c r="I45" s="75">
        <f t="shared" si="0"/>
        <v>1468.65</v>
      </c>
      <c r="J45" s="75">
        <v>5000</v>
      </c>
      <c r="K45" s="11"/>
      <c r="L45" s="75">
        <v>5000</v>
      </c>
    </row>
    <row r="46" spans="1:12" s="10" customFormat="1" ht="12.75" customHeight="1">
      <c r="A46" s="14" t="s">
        <v>14</v>
      </c>
      <c r="B46" s="22"/>
      <c r="C46" s="37" t="s">
        <v>45</v>
      </c>
      <c r="D46" s="38"/>
      <c r="E46" s="38"/>
      <c r="F46" s="39"/>
      <c r="G46" s="85"/>
      <c r="H46" s="11"/>
      <c r="I46" s="75"/>
      <c r="J46" s="11"/>
      <c r="K46" s="11"/>
      <c r="L46" s="11"/>
    </row>
    <row r="47" spans="1:12" s="10" customFormat="1" ht="12.75" customHeight="1">
      <c r="A47" s="14" t="s">
        <v>15</v>
      </c>
      <c r="B47" s="22"/>
      <c r="C47" s="37" t="s">
        <v>46</v>
      </c>
      <c r="D47" s="38"/>
      <c r="E47" s="38"/>
      <c r="F47" s="36"/>
      <c r="G47" s="84">
        <v>1680</v>
      </c>
      <c r="H47" s="11"/>
      <c r="I47" s="75">
        <f t="shared" si="0"/>
        <v>1680</v>
      </c>
      <c r="J47" s="75">
        <v>870</v>
      </c>
      <c r="K47" s="11"/>
      <c r="L47" s="75">
        <v>870</v>
      </c>
    </row>
    <row r="48" spans="1:12" s="10" customFormat="1" ht="12.75" customHeight="1">
      <c r="A48" s="14" t="s">
        <v>16</v>
      </c>
      <c r="B48" s="22"/>
      <c r="C48" s="23" t="s">
        <v>104</v>
      </c>
      <c r="D48" s="55"/>
      <c r="E48" s="55"/>
      <c r="F48" s="36"/>
      <c r="G48" s="84"/>
      <c r="H48" s="11"/>
      <c r="I48" s="75">
        <f t="shared" si="0"/>
        <v>0</v>
      </c>
      <c r="J48" s="75">
        <v>5599.02</v>
      </c>
      <c r="K48" s="11"/>
      <c r="L48" s="75">
        <v>5599.02</v>
      </c>
    </row>
    <row r="49" spans="1:12" s="10" customFormat="1" ht="12.75" customHeight="1">
      <c r="A49" s="14" t="s">
        <v>47</v>
      </c>
      <c r="B49" s="22"/>
      <c r="C49" s="57" t="s">
        <v>105</v>
      </c>
      <c r="D49" s="24"/>
      <c r="E49" s="24"/>
      <c r="F49" s="36"/>
      <c r="G49" s="84">
        <v>5223.38</v>
      </c>
      <c r="H49" s="11"/>
      <c r="I49" s="75">
        <f t="shared" si="0"/>
        <v>5223.38</v>
      </c>
      <c r="J49" s="75">
        <v>10174.14</v>
      </c>
      <c r="K49" s="11"/>
      <c r="L49" s="75">
        <v>10174.14</v>
      </c>
    </row>
    <row r="50" spans="1:12" s="10" customFormat="1" ht="12.75" customHeight="1">
      <c r="A50" s="14" t="s">
        <v>48</v>
      </c>
      <c r="B50" s="22"/>
      <c r="C50" s="57" t="s">
        <v>53</v>
      </c>
      <c r="D50" s="24"/>
      <c r="E50" s="24"/>
      <c r="F50" s="36"/>
      <c r="G50" s="85"/>
      <c r="H50" s="11"/>
      <c r="I50" s="75"/>
      <c r="J50" s="11"/>
      <c r="K50" s="11"/>
      <c r="L50" s="11"/>
    </row>
    <row r="51" spans="1:12" s="10" customFormat="1" ht="12.75" customHeight="1">
      <c r="A51" s="14" t="s">
        <v>49</v>
      </c>
      <c r="B51" s="22"/>
      <c r="C51" s="57" t="s">
        <v>54</v>
      </c>
      <c r="D51" s="24"/>
      <c r="E51" s="24"/>
      <c r="F51" s="36"/>
      <c r="G51" s="85"/>
      <c r="H51" s="11"/>
      <c r="I51" s="75"/>
      <c r="J51" s="11"/>
      <c r="K51" s="11"/>
      <c r="L51" s="11"/>
    </row>
    <row r="52" spans="1:12" s="10" customFormat="1" ht="12.75" customHeight="1">
      <c r="A52" s="14" t="s">
        <v>50</v>
      </c>
      <c r="B52" s="22"/>
      <c r="C52" s="57" t="s">
        <v>91</v>
      </c>
      <c r="D52" s="24"/>
      <c r="E52" s="24"/>
      <c r="F52" s="36"/>
      <c r="G52" s="85">
        <v>3307.88</v>
      </c>
      <c r="H52" s="11"/>
      <c r="I52" s="75">
        <f t="shared" si="0"/>
        <v>3307.88</v>
      </c>
      <c r="J52" s="11">
        <v>5162.46</v>
      </c>
      <c r="K52" s="11"/>
      <c r="L52" s="11">
        <v>5162.46</v>
      </c>
    </row>
    <row r="53" spans="1:12" s="10" customFormat="1" ht="12.75" customHeight="1">
      <c r="A53" s="14" t="s">
        <v>51</v>
      </c>
      <c r="B53" s="22"/>
      <c r="C53" s="57" t="s">
        <v>106</v>
      </c>
      <c r="D53" s="24"/>
      <c r="E53" s="24"/>
      <c r="F53" s="36"/>
      <c r="G53" s="85"/>
      <c r="H53" s="11"/>
      <c r="I53" s="75"/>
      <c r="J53" s="11"/>
      <c r="K53" s="11"/>
      <c r="L53" s="11"/>
    </row>
    <row r="54" spans="1:12" s="10" customFormat="1" ht="12.75" customHeight="1">
      <c r="A54" s="14" t="s">
        <v>52</v>
      </c>
      <c r="B54" s="22"/>
      <c r="C54" s="57" t="s">
        <v>55</v>
      </c>
      <c r="D54" s="24"/>
      <c r="E54" s="24"/>
      <c r="F54" s="36">
        <v>18</v>
      </c>
      <c r="G54" s="84">
        <v>3693.02</v>
      </c>
      <c r="H54" s="11">
        <v>921.22</v>
      </c>
      <c r="I54" s="75">
        <f>G54+H54</f>
        <v>4614.24</v>
      </c>
      <c r="J54" s="75">
        <v>3091.61</v>
      </c>
      <c r="K54" s="11"/>
      <c r="L54" s="75">
        <v>3091.61</v>
      </c>
    </row>
    <row r="55" spans="1:12" s="10" customFormat="1" ht="24.75" customHeight="1">
      <c r="A55" s="1" t="s">
        <v>18</v>
      </c>
      <c r="B55" s="109" t="s">
        <v>56</v>
      </c>
      <c r="C55" s="110"/>
      <c r="D55" s="107"/>
      <c r="E55" s="108"/>
      <c r="F55" s="35"/>
      <c r="G55" s="83">
        <f>G56</f>
        <v>-3562</v>
      </c>
      <c r="H55" s="11"/>
      <c r="I55" s="76">
        <f>I56</f>
        <v>-3562</v>
      </c>
      <c r="J55" s="76">
        <f>J56</f>
        <v>-3960</v>
      </c>
      <c r="K55" s="11"/>
      <c r="L55" s="76">
        <f>L56</f>
        <v>-3960</v>
      </c>
    </row>
    <row r="56" spans="1:12" s="10" customFormat="1" ht="24.75" customHeight="1">
      <c r="A56" s="26" t="s">
        <v>5</v>
      </c>
      <c r="B56" s="111" t="s">
        <v>76</v>
      </c>
      <c r="C56" s="112"/>
      <c r="D56" s="112"/>
      <c r="E56" s="121"/>
      <c r="F56" s="36"/>
      <c r="G56" s="84">
        <v>-3562</v>
      </c>
      <c r="H56" s="11"/>
      <c r="I56" s="75">
        <f t="shared" si="0"/>
        <v>-3562</v>
      </c>
      <c r="J56" s="75">
        <v>-3960</v>
      </c>
      <c r="K56" s="11"/>
      <c r="L56" s="75">
        <v>-3960</v>
      </c>
    </row>
    <row r="57" spans="1:12" s="10" customFormat="1" ht="24.75" customHeight="1">
      <c r="A57" s="26" t="s">
        <v>6</v>
      </c>
      <c r="B57" s="118" t="s">
        <v>77</v>
      </c>
      <c r="C57" s="119"/>
      <c r="D57" s="119"/>
      <c r="E57" s="133"/>
      <c r="F57" s="36"/>
      <c r="G57" s="85"/>
      <c r="H57" s="11"/>
      <c r="I57" s="11"/>
      <c r="J57" s="11"/>
      <c r="K57" s="11"/>
      <c r="L57" s="11"/>
    </row>
    <row r="58" spans="1:12" s="10" customFormat="1" ht="12.75" customHeight="1">
      <c r="A58" s="26" t="s">
        <v>10</v>
      </c>
      <c r="B58" s="118" t="s">
        <v>57</v>
      </c>
      <c r="C58" s="119"/>
      <c r="D58" s="107"/>
      <c r="E58" s="108"/>
      <c r="F58" s="36"/>
      <c r="G58" s="85"/>
      <c r="H58" s="11"/>
      <c r="I58" s="11"/>
      <c r="J58" s="11"/>
      <c r="K58" s="11"/>
      <c r="L58" s="11"/>
    </row>
    <row r="59" spans="1:12" s="10" customFormat="1" ht="24.75" customHeight="1">
      <c r="A59" s="14" t="s">
        <v>11</v>
      </c>
      <c r="B59" s="22"/>
      <c r="C59" s="106" t="s">
        <v>24</v>
      </c>
      <c r="D59" s="107"/>
      <c r="E59" s="108"/>
      <c r="F59" s="36"/>
      <c r="G59" s="85"/>
      <c r="H59" s="11"/>
      <c r="I59" s="11"/>
      <c r="J59" s="11"/>
      <c r="K59" s="11"/>
      <c r="L59" s="11"/>
    </row>
    <row r="60" spans="1:12" s="10" customFormat="1" ht="24.75" customHeight="1">
      <c r="A60" s="46" t="s">
        <v>12</v>
      </c>
      <c r="B60" s="22"/>
      <c r="C60" s="106" t="s">
        <v>107</v>
      </c>
      <c r="D60" s="116"/>
      <c r="E60" s="117"/>
      <c r="F60" s="44"/>
      <c r="G60" s="45"/>
      <c r="H60" s="45"/>
      <c r="I60" s="45"/>
      <c r="J60" s="78"/>
      <c r="K60" s="45"/>
      <c r="L60" s="78"/>
    </row>
    <row r="61" spans="1:12" s="10" customFormat="1" ht="12.75" customHeight="1">
      <c r="A61" s="14" t="s">
        <v>13</v>
      </c>
      <c r="B61" s="22"/>
      <c r="C61" s="23" t="s">
        <v>75</v>
      </c>
      <c r="D61" s="37"/>
      <c r="E61" s="37"/>
      <c r="F61" s="39"/>
      <c r="G61" s="85"/>
      <c r="H61" s="11"/>
      <c r="I61" s="11"/>
      <c r="J61" s="11"/>
      <c r="K61" s="11"/>
      <c r="L61" s="11"/>
    </row>
    <row r="62" spans="1:12" s="10" customFormat="1" ht="12.75" customHeight="1">
      <c r="A62" s="26" t="s">
        <v>17</v>
      </c>
      <c r="B62" s="15" t="s">
        <v>58</v>
      </c>
      <c r="C62" s="16"/>
      <c r="D62" s="16"/>
      <c r="E62" s="17"/>
      <c r="F62" s="39"/>
      <c r="G62" s="85"/>
      <c r="H62" s="11"/>
      <c r="I62" s="11"/>
      <c r="J62" s="11"/>
      <c r="K62" s="11"/>
      <c r="L62" s="11"/>
    </row>
    <row r="63" spans="1:12" s="10" customFormat="1" ht="24.75" customHeight="1">
      <c r="A63" s="18" t="s">
        <v>59</v>
      </c>
      <c r="B63" s="6"/>
      <c r="C63" s="106" t="s">
        <v>24</v>
      </c>
      <c r="D63" s="107"/>
      <c r="E63" s="108"/>
      <c r="F63" s="52"/>
      <c r="G63" s="85"/>
      <c r="H63" s="11"/>
      <c r="I63" s="11"/>
      <c r="J63" s="11"/>
      <c r="K63" s="11"/>
      <c r="L63" s="11"/>
    </row>
    <row r="64" spans="1:12" s="10" customFormat="1" ht="24.75" customHeight="1">
      <c r="A64" s="18" t="s">
        <v>60</v>
      </c>
      <c r="B64" s="6"/>
      <c r="C64" s="106" t="s">
        <v>107</v>
      </c>
      <c r="D64" s="116"/>
      <c r="E64" s="117"/>
      <c r="F64" s="52"/>
      <c r="G64" s="85"/>
      <c r="H64" s="11"/>
      <c r="I64" s="11"/>
      <c r="J64" s="11"/>
      <c r="K64" s="11"/>
      <c r="L64" s="11"/>
    </row>
    <row r="65" spans="1:12" s="10" customFormat="1" ht="12.75" customHeight="1">
      <c r="A65" s="18" t="s">
        <v>61</v>
      </c>
      <c r="B65" s="6"/>
      <c r="C65" s="106" t="s">
        <v>75</v>
      </c>
      <c r="D65" s="116"/>
      <c r="E65" s="117"/>
      <c r="F65" s="52"/>
      <c r="G65" s="85"/>
      <c r="H65" s="11"/>
      <c r="I65" s="11"/>
      <c r="J65" s="11"/>
      <c r="K65" s="11"/>
      <c r="L65" s="11"/>
    </row>
    <row r="66" spans="1:12" s="10" customFormat="1" ht="24.75" customHeight="1">
      <c r="A66" s="26" t="s">
        <v>20</v>
      </c>
      <c r="B66" s="111" t="s">
        <v>97</v>
      </c>
      <c r="C66" s="112"/>
      <c r="D66" s="107"/>
      <c r="E66" s="108"/>
      <c r="F66" s="36"/>
      <c r="G66" s="85"/>
      <c r="H66" s="11"/>
      <c r="I66" s="11"/>
      <c r="J66" s="11"/>
      <c r="K66" s="11"/>
      <c r="L66" s="11"/>
    </row>
    <row r="67" spans="1:12" s="10" customFormat="1" ht="24.75" customHeight="1">
      <c r="A67" s="26" t="s">
        <v>63</v>
      </c>
      <c r="B67" s="118" t="s">
        <v>93</v>
      </c>
      <c r="C67" s="119"/>
      <c r="D67" s="116"/>
      <c r="E67" s="117"/>
      <c r="F67" s="39"/>
      <c r="G67" s="85"/>
      <c r="H67" s="11"/>
      <c r="I67" s="11"/>
      <c r="J67" s="11"/>
      <c r="K67" s="11"/>
      <c r="L67" s="11"/>
    </row>
    <row r="68" spans="1:12" s="10" customFormat="1" ht="24.75" customHeight="1">
      <c r="A68" s="26" t="s">
        <v>64</v>
      </c>
      <c r="B68" s="118" t="s">
        <v>87</v>
      </c>
      <c r="C68" s="119"/>
      <c r="D68" s="107"/>
      <c r="E68" s="108"/>
      <c r="F68" s="39"/>
      <c r="G68" s="85"/>
      <c r="H68" s="11"/>
      <c r="I68" s="11"/>
      <c r="J68" s="11"/>
      <c r="K68" s="11"/>
      <c r="L68" s="11"/>
    </row>
    <row r="69" spans="1:12" s="10" customFormat="1" ht="24.75" customHeight="1">
      <c r="A69" s="62" t="s">
        <v>65</v>
      </c>
      <c r="B69" s="124" t="s">
        <v>88</v>
      </c>
      <c r="C69" s="106"/>
      <c r="D69" s="125"/>
      <c r="E69" s="126"/>
      <c r="F69" s="39"/>
      <c r="G69" s="85"/>
      <c r="H69" s="11"/>
      <c r="I69" s="11"/>
      <c r="J69" s="11"/>
      <c r="K69" s="11"/>
      <c r="L69" s="11"/>
    </row>
    <row r="70" spans="1:12" s="10" customFormat="1" ht="24.75" customHeight="1">
      <c r="A70" s="1" t="s">
        <v>19</v>
      </c>
      <c r="B70" s="109" t="s">
        <v>66</v>
      </c>
      <c r="C70" s="110"/>
      <c r="D70" s="107"/>
      <c r="E70" s="108"/>
      <c r="F70" s="36"/>
      <c r="G70" s="83">
        <f>G74</f>
        <v>0</v>
      </c>
      <c r="H70" s="11"/>
      <c r="I70" s="76">
        <f>I74</f>
        <v>0</v>
      </c>
      <c r="J70" s="76">
        <f>J74</f>
        <v>0</v>
      </c>
      <c r="K70" s="11"/>
      <c r="L70" s="76">
        <f>L74</f>
        <v>0</v>
      </c>
    </row>
    <row r="71" spans="1:12" s="10" customFormat="1" ht="12.75" customHeight="1">
      <c r="A71" s="26" t="s">
        <v>5</v>
      </c>
      <c r="B71" s="5" t="s">
        <v>94</v>
      </c>
      <c r="C71" s="6"/>
      <c r="D71" s="6"/>
      <c r="E71" s="36"/>
      <c r="F71" s="36"/>
      <c r="G71" s="85"/>
      <c r="H71" s="11"/>
      <c r="I71" s="75"/>
      <c r="J71" s="11"/>
      <c r="K71" s="11"/>
      <c r="L71" s="11"/>
    </row>
    <row r="72" spans="1:12" s="10" customFormat="1" ht="12.75" customHeight="1">
      <c r="A72" s="26" t="s">
        <v>6</v>
      </c>
      <c r="B72" s="15" t="s">
        <v>95</v>
      </c>
      <c r="C72" s="56"/>
      <c r="D72" s="16"/>
      <c r="E72" s="17"/>
      <c r="F72" s="36"/>
      <c r="G72" s="85"/>
      <c r="H72" s="11"/>
      <c r="I72" s="75"/>
      <c r="J72" s="11"/>
      <c r="K72" s="11"/>
      <c r="L72" s="11"/>
    </row>
    <row r="73" spans="1:12" s="10" customFormat="1" ht="24.75" customHeight="1">
      <c r="A73" s="26" t="s">
        <v>10</v>
      </c>
      <c r="B73" s="111" t="s">
        <v>67</v>
      </c>
      <c r="C73" s="112"/>
      <c r="D73" s="107"/>
      <c r="E73" s="108"/>
      <c r="F73" s="36"/>
      <c r="G73" s="85"/>
      <c r="H73" s="11"/>
      <c r="I73" s="75"/>
      <c r="J73" s="11"/>
      <c r="K73" s="11"/>
      <c r="L73" s="11"/>
    </row>
    <row r="74" spans="1:12" s="10" customFormat="1" ht="30" customHeight="1">
      <c r="A74" s="26" t="s">
        <v>23</v>
      </c>
      <c r="B74" s="111" t="s">
        <v>122</v>
      </c>
      <c r="C74" s="120"/>
      <c r="D74" s="116"/>
      <c r="E74" s="117"/>
      <c r="F74" s="36"/>
      <c r="G74" s="84">
        <f>G76+G78</f>
        <v>0</v>
      </c>
      <c r="H74" s="11"/>
      <c r="I74" s="75">
        <f>I76+I78</f>
        <v>0</v>
      </c>
      <c r="J74" s="75">
        <f>J76+J78</f>
        <v>0</v>
      </c>
      <c r="K74" s="11"/>
      <c r="L74" s="75">
        <f>L76+L78</f>
        <v>0</v>
      </c>
    </row>
    <row r="75" spans="1:12" s="10" customFormat="1" ht="12.75">
      <c r="A75" s="18" t="s">
        <v>59</v>
      </c>
      <c r="B75" s="29"/>
      <c r="C75" s="72"/>
      <c r="D75" s="34" t="s">
        <v>31</v>
      </c>
      <c r="E75" s="25"/>
      <c r="F75" s="39"/>
      <c r="G75" s="85"/>
      <c r="H75" s="11"/>
      <c r="I75" s="75"/>
      <c r="J75" s="11"/>
      <c r="K75" s="11"/>
      <c r="L75" s="11"/>
    </row>
    <row r="76" spans="1:12" s="10" customFormat="1" ht="12.75" customHeight="1">
      <c r="A76" s="18" t="s">
        <v>60</v>
      </c>
      <c r="B76" s="6"/>
      <c r="C76" s="73"/>
      <c r="D76" s="34" t="s">
        <v>22</v>
      </c>
      <c r="E76" s="25"/>
      <c r="F76" s="36"/>
      <c r="G76" s="84"/>
      <c r="H76" s="11"/>
      <c r="I76" s="75"/>
      <c r="J76" s="75"/>
      <c r="K76" s="11"/>
      <c r="L76" s="75"/>
    </row>
    <row r="77" spans="1:12" s="10" customFormat="1" ht="24.75" customHeight="1">
      <c r="A77" s="18" t="s">
        <v>61</v>
      </c>
      <c r="B77" s="6"/>
      <c r="C77" s="19"/>
      <c r="D77" s="112" t="s">
        <v>108</v>
      </c>
      <c r="E77" s="117"/>
      <c r="F77" s="40"/>
      <c r="G77" s="85"/>
      <c r="H77" s="11"/>
      <c r="I77" s="75"/>
      <c r="J77" s="11"/>
      <c r="K77" s="11"/>
      <c r="L77" s="11"/>
    </row>
    <row r="78" spans="1:12" s="10" customFormat="1" ht="12.75" customHeight="1">
      <c r="A78" s="18" t="s">
        <v>62</v>
      </c>
      <c r="B78" s="6"/>
      <c r="C78" s="19"/>
      <c r="D78" s="34" t="s">
        <v>109</v>
      </c>
      <c r="E78" s="20"/>
      <c r="F78" s="36"/>
      <c r="G78" s="84"/>
      <c r="H78" s="11"/>
      <c r="I78" s="75"/>
      <c r="J78" s="75"/>
      <c r="K78" s="11"/>
      <c r="L78" s="75"/>
    </row>
    <row r="79" spans="1:12" s="10" customFormat="1" ht="27.75" customHeight="1">
      <c r="A79" s="18" t="s">
        <v>20</v>
      </c>
      <c r="B79" s="118" t="s">
        <v>110</v>
      </c>
      <c r="C79" s="131"/>
      <c r="D79" s="116"/>
      <c r="E79" s="117"/>
      <c r="F79" s="39"/>
      <c r="G79" s="85"/>
      <c r="H79" s="11"/>
      <c r="I79" s="75"/>
      <c r="J79" s="11"/>
      <c r="K79" s="11"/>
      <c r="L79" s="11"/>
    </row>
    <row r="80" spans="1:12" s="10" customFormat="1" ht="12.75">
      <c r="A80" s="18" t="s">
        <v>63</v>
      </c>
      <c r="B80" s="53" t="s">
        <v>68</v>
      </c>
      <c r="C80" s="51"/>
      <c r="D80" s="42"/>
      <c r="E80" s="30"/>
      <c r="F80" s="39"/>
      <c r="G80" s="85"/>
      <c r="H80" s="11"/>
      <c r="I80" s="75"/>
      <c r="J80" s="11"/>
      <c r="K80" s="11"/>
      <c r="L80" s="11"/>
    </row>
    <row r="81" spans="1:12" s="10" customFormat="1" ht="12.75">
      <c r="A81" s="18" t="s">
        <v>64</v>
      </c>
      <c r="B81" s="53" t="s">
        <v>69</v>
      </c>
      <c r="C81" s="51"/>
      <c r="D81" s="41"/>
      <c r="E81" s="27"/>
      <c r="F81" s="39"/>
      <c r="G81" s="83">
        <v>-200.44</v>
      </c>
      <c r="H81" s="11"/>
      <c r="I81" s="76">
        <f>G81</f>
        <v>-200.44</v>
      </c>
      <c r="J81" s="76">
        <v>-115.25</v>
      </c>
      <c r="K81" s="11"/>
      <c r="L81" s="76">
        <v>-115.25</v>
      </c>
    </row>
    <row r="82" spans="1:12" s="10" customFormat="1" ht="39" customHeight="1">
      <c r="A82" s="1" t="s">
        <v>21</v>
      </c>
      <c r="B82" s="113" t="s">
        <v>79</v>
      </c>
      <c r="C82" s="114"/>
      <c r="D82" s="114"/>
      <c r="E82" s="115"/>
      <c r="F82" s="40"/>
      <c r="G82" s="85"/>
      <c r="H82" s="11"/>
      <c r="I82" s="75"/>
      <c r="J82" s="11"/>
      <c r="K82" s="11"/>
      <c r="L82" s="11"/>
    </row>
    <row r="83" spans="1:12" s="10" customFormat="1" ht="24.75" customHeight="1">
      <c r="A83" s="1"/>
      <c r="B83" s="109" t="s">
        <v>96</v>
      </c>
      <c r="C83" s="132"/>
      <c r="D83" s="107"/>
      <c r="E83" s="108"/>
      <c r="F83" s="40"/>
      <c r="G83" s="83">
        <f>G22+G55+G81</f>
        <v>2163.540000000214</v>
      </c>
      <c r="H83" s="11"/>
      <c r="I83" s="76">
        <v>2163.54</v>
      </c>
      <c r="J83" s="76">
        <f>J22+J55+J81</f>
        <v>445.04999999981374</v>
      </c>
      <c r="K83" s="11"/>
      <c r="L83" s="76">
        <f>L22+L55+L81</f>
        <v>445.04999999981374</v>
      </c>
    </row>
    <row r="84" spans="1:12" s="10" customFormat="1" ht="24.75" customHeight="1">
      <c r="A84" s="28"/>
      <c r="B84" s="109" t="s">
        <v>70</v>
      </c>
      <c r="C84" s="110"/>
      <c r="D84" s="107"/>
      <c r="E84" s="108"/>
      <c r="F84" s="36"/>
      <c r="G84" s="86">
        <v>1571.24</v>
      </c>
      <c r="H84" s="11"/>
      <c r="I84" s="76">
        <f>G84</f>
        <v>1571.24</v>
      </c>
      <c r="J84" s="77">
        <v>1126.19</v>
      </c>
      <c r="K84" s="11"/>
      <c r="L84" s="77">
        <v>1126.19</v>
      </c>
    </row>
    <row r="85" spans="1:12" s="10" customFormat="1" ht="24.75" customHeight="1">
      <c r="A85" s="43"/>
      <c r="B85" s="127" t="s">
        <v>71</v>
      </c>
      <c r="C85" s="128"/>
      <c r="D85" s="129"/>
      <c r="E85" s="130"/>
      <c r="F85" s="36"/>
      <c r="G85" s="83">
        <f>G83+G84</f>
        <v>3734.7800000002144</v>
      </c>
      <c r="H85" s="83">
        <f>H83+H84</f>
        <v>0</v>
      </c>
      <c r="I85" s="76">
        <f>I83+I84</f>
        <v>3734.7799999999997</v>
      </c>
      <c r="J85" s="76">
        <f>J83+J84</f>
        <v>1571.2399999998138</v>
      </c>
      <c r="K85" s="11"/>
      <c r="L85" s="76">
        <f>L83+L84</f>
        <v>1571.2399999998138</v>
      </c>
    </row>
    <row r="86" spans="1:11" s="10" customFormat="1" ht="12.75">
      <c r="A86" s="32"/>
      <c r="B86" s="31"/>
      <c r="C86" s="31"/>
      <c r="D86" s="31"/>
      <c r="E86" s="31"/>
      <c r="F86" s="31"/>
      <c r="G86" s="87"/>
      <c r="H86" s="33"/>
      <c r="I86" s="33"/>
      <c r="J86" s="33"/>
      <c r="K86" s="33"/>
    </row>
    <row r="87" spans="1:11" s="87" customFormat="1" ht="12.75" customHeight="1">
      <c r="A87" s="143" t="s">
        <v>130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</row>
    <row r="88" spans="1:11" s="89" customFormat="1" ht="12.75">
      <c r="A88" s="139" t="s">
        <v>126</v>
      </c>
      <c r="B88" s="139"/>
      <c r="C88" s="139"/>
      <c r="D88" s="139"/>
      <c r="E88" s="139"/>
      <c r="F88" s="139"/>
      <c r="G88" s="139"/>
      <c r="H88" s="89" t="s">
        <v>132</v>
      </c>
      <c r="J88" s="139" t="s">
        <v>127</v>
      </c>
      <c r="K88" s="139"/>
    </row>
    <row r="89" spans="1:4" s="89" customFormat="1" ht="12.75">
      <c r="A89" s="140" t="s">
        <v>128</v>
      </c>
      <c r="B89" s="141"/>
      <c r="C89" s="142"/>
      <c r="D89" s="87"/>
    </row>
    <row r="90" spans="1:7" s="10" customFormat="1" ht="12.75">
      <c r="A90" s="8"/>
      <c r="B90" s="8"/>
      <c r="C90" s="8"/>
      <c r="D90" s="8"/>
      <c r="E90" s="8"/>
      <c r="F90" s="8"/>
      <c r="G90" s="8"/>
    </row>
    <row r="91" spans="1:11" s="89" customFormat="1" ht="12.75" customHeight="1">
      <c r="A91" s="143" t="s">
        <v>131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</row>
    <row r="92" spans="1:11" s="89" customFormat="1" ht="12.75" customHeight="1">
      <c r="A92" s="144" t="s">
        <v>129</v>
      </c>
      <c r="B92" s="144"/>
      <c r="C92" s="144"/>
      <c r="D92" s="144"/>
      <c r="E92" s="144"/>
      <c r="F92" s="144"/>
      <c r="G92" s="144"/>
      <c r="H92" s="89" t="s">
        <v>132</v>
      </c>
      <c r="J92" s="139" t="s">
        <v>127</v>
      </c>
      <c r="K92" s="139"/>
    </row>
    <row r="93" spans="1:11" s="10" customFormat="1" ht="25.5" customHeight="1">
      <c r="A93"/>
      <c r="B93"/>
      <c r="C93"/>
      <c r="D93"/>
      <c r="E93"/>
      <c r="F93"/>
      <c r="G93" s="88"/>
      <c r="H93"/>
      <c r="I93"/>
      <c r="J93"/>
      <c r="K93"/>
    </row>
    <row r="94" s="10" customFormat="1" ht="12.75">
      <c r="G94" s="89"/>
    </row>
    <row r="95" spans="6:7" s="10" customFormat="1" ht="12.75">
      <c r="F95" s="33"/>
      <c r="G95" s="89"/>
    </row>
    <row r="96" spans="6:7" s="10" customFormat="1" ht="12.75">
      <c r="F96" s="33"/>
      <c r="G96" s="89"/>
    </row>
    <row r="97" spans="6:7" s="10" customFormat="1" ht="12.75">
      <c r="F97" s="33"/>
      <c r="G97" s="89"/>
    </row>
    <row r="98" spans="6:7" s="10" customFormat="1" ht="12.75">
      <c r="F98" s="33"/>
      <c r="G98" s="89"/>
    </row>
    <row r="99" spans="6:7" s="10" customFormat="1" ht="12.75">
      <c r="F99" s="33"/>
      <c r="G99" s="89"/>
    </row>
    <row r="100" spans="6:7" s="10" customFormat="1" ht="12.75">
      <c r="F100" s="33"/>
      <c r="G100" s="89"/>
    </row>
    <row r="101" spans="6:7" s="10" customFormat="1" ht="12.75">
      <c r="F101" s="33"/>
      <c r="G101" s="89"/>
    </row>
    <row r="102" spans="6:7" s="10" customFormat="1" ht="12.75">
      <c r="F102" s="33"/>
      <c r="G102" s="89"/>
    </row>
    <row r="103" spans="6:7" s="10" customFormat="1" ht="12.75">
      <c r="F103" s="33"/>
      <c r="G103" s="89"/>
    </row>
    <row r="104" spans="6:7" s="10" customFormat="1" ht="12.75">
      <c r="F104" s="33"/>
      <c r="G104" s="89"/>
    </row>
    <row r="105" spans="6:7" s="10" customFormat="1" ht="12.75">
      <c r="F105" s="33"/>
      <c r="G105" s="89"/>
    </row>
    <row r="106" spans="6:7" s="10" customFormat="1" ht="12.75">
      <c r="F106" s="33"/>
      <c r="G106" s="89"/>
    </row>
    <row r="107" spans="6:7" s="10" customFormat="1" ht="12.75">
      <c r="F107" s="33"/>
      <c r="G107" s="89"/>
    </row>
    <row r="108" spans="6:7" s="10" customFormat="1" ht="12.75">
      <c r="F108" s="33"/>
      <c r="G108" s="89"/>
    </row>
    <row r="109" spans="6:7" s="10" customFormat="1" ht="12.75">
      <c r="F109" s="33"/>
      <c r="G109" s="89"/>
    </row>
    <row r="110" spans="6:7" s="10" customFormat="1" ht="12.75">
      <c r="F110" s="33"/>
      <c r="G110" s="89"/>
    </row>
    <row r="111" spans="6:7" s="10" customFormat="1" ht="12.75">
      <c r="F111" s="33"/>
      <c r="G111" s="89"/>
    </row>
    <row r="112" spans="6:7" s="10" customFormat="1" ht="12.75">
      <c r="F112" s="33"/>
      <c r="G112" s="89"/>
    </row>
    <row r="113" spans="6:7" s="10" customFormat="1" ht="12.75">
      <c r="F113" s="33"/>
      <c r="G113" s="89"/>
    </row>
    <row r="114" spans="6:7" s="10" customFormat="1" ht="12.75">
      <c r="F114" s="33"/>
      <c r="G114" s="89"/>
    </row>
    <row r="115" spans="6:7" s="10" customFormat="1" ht="12.75">
      <c r="F115" s="33"/>
      <c r="G115" s="89"/>
    </row>
    <row r="116" spans="6:7" s="10" customFormat="1" ht="12.75">
      <c r="F116" s="33"/>
      <c r="G116" s="89"/>
    </row>
    <row r="117" spans="6:7" s="10" customFormat="1" ht="12.75">
      <c r="F117" s="33"/>
      <c r="G117" s="89"/>
    </row>
  </sheetData>
  <sheetProtection/>
  <mergeCells count="50">
    <mergeCell ref="A92:G92"/>
    <mergeCell ref="J92:K92"/>
    <mergeCell ref="A87:K87"/>
    <mergeCell ref="A91:K91"/>
    <mergeCell ref="A88:G88"/>
    <mergeCell ref="J88:K88"/>
    <mergeCell ref="A89:B89"/>
    <mergeCell ref="A16:L16"/>
    <mergeCell ref="C40:E40"/>
    <mergeCell ref="A5:L6"/>
    <mergeCell ref="F19:F20"/>
    <mergeCell ref="A7:L7"/>
    <mergeCell ref="A8:L8"/>
    <mergeCell ref="A9:L9"/>
    <mergeCell ref="A10:L11"/>
    <mergeCell ref="A13:L13"/>
    <mergeCell ref="A14:L14"/>
    <mergeCell ref="A12:F12"/>
    <mergeCell ref="B69:E69"/>
    <mergeCell ref="B85:E85"/>
    <mergeCell ref="B79:E79"/>
    <mergeCell ref="B83:E83"/>
    <mergeCell ref="B22:E22"/>
    <mergeCell ref="D27:E27"/>
    <mergeCell ref="B57:E57"/>
    <mergeCell ref="B58:E58"/>
    <mergeCell ref="C38:E38"/>
    <mergeCell ref="D77:E77"/>
    <mergeCell ref="B68:E68"/>
    <mergeCell ref="C65:E65"/>
    <mergeCell ref="B74:E74"/>
    <mergeCell ref="B70:E70"/>
    <mergeCell ref="B55:E55"/>
    <mergeCell ref="B56:E56"/>
    <mergeCell ref="B67:E67"/>
    <mergeCell ref="B84:E84"/>
    <mergeCell ref="B73:E73"/>
    <mergeCell ref="B82:E82"/>
    <mergeCell ref="C60:E60"/>
    <mergeCell ref="B66:E66"/>
    <mergeCell ref="C63:E63"/>
    <mergeCell ref="C64:E64"/>
    <mergeCell ref="A17:L17"/>
    <mergeCell ref="F18:L18"/>
    <mergeCell ref="B21:E21"/>
    <mergeCell ref="G19:I19"/>
    <mergeCell ref="J19:L19"/>
    <mergeCell ref="A19:A20"/>
    <mergeCell ref="B19:E20"/>
    <mergeCell ref="C59:E59"/>
  </mergeCells>
  <printOptions horizontalCentered="1"/>
  <pageMargins left="0.6299212598425197" right="0.35433070866141736" top="0.5905511811023623" bottom="0.5905511811023623" header="0.31496062992125984" footer="0.31496062992125984"/>
  <pageSetup fitToHeight="2" fitToWidth="1" horizontalDpi="600" verticalDpi="600" orientation="portrait" paperSize="9" scale="82" r:id="rId1"/>
  <rowBreaks count="2" manualBreakCount="2">
    <brk id="52" min="4" max="11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2013-02-21T14:37:29Z</cp:lastPrinted>
  <dcterms:created xsi:type="dcterms:W3CDTF">2009-07-20T14:30:53Z</dcterms:created>
  <dcterms:modified xsi:type="dcterms:W3CDTF">2013-02-28T09:53:08Z</dcterms:modified>
  <cp:category/>
  <cp:version/>
  <cp:contentType/>
  <cp:contentStatus/>
</cp:coreProperties>
</file>